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0" lockStructure="1"/>
  <bookViews>
    <workbookView xWindow="120" yWindow="45" windowWidth="11625" windowHeight="5520"/>
  </bookViews>
  <sheets>
    <sheet name="Mileage Form" sheetId="2" r:id="rId1"/>
    <sheet name="Mileage Chart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16" i="1" l="1"/>
  <c r="AB16" i="1"/>
  <c r="AA16" i="1"/>
  <c r="Z16" i="1"/>
  <c r="Y16" i="1"/>
  <c r="X16" i="1"/>
  <c r="W16" i="1"/>
  <c r="V16" i="1"/>
  <c r="U16" i="1"/>
  <c r="T16" i="1"/>
  <c r="S16" i="1"/>
  <c r="R16" i="1"/>
  <c r="P16" i="1"/>
  <c r="O15" i="1"/>
  <c r="O14" i="1"/>
  <c r="O13" i="1"/>
  <c r="O12" i="1"/>
  <c r="O11" i="1"/>
  <c r="O10" i="1"/>
  <c r="O9" i="1"/>
  <c r="O8" i="1"/>
  <c r="O6" i="1"/>
  <c r="O5" i="1"/>
  <c r="O4" i="1"/>
  <c r="O3" i="1"/>
  <c r="L23" i="2"/>
  <c r="Q24" i="2" s="1"/>
  <c r="Q27" i="2" s="1"/>
  <c r="Q25" i="2"/>
</calcChain>
</file>

<file path=xl/sharedStrings.xml><?xml version="1.0" encoding="utf-8"?>
<sst xmlns="http://schemas.openxmlformats.org/spreadsheetml/2006/main" count="98" uniqueCount="59">
  <si>
    <t>CTR</t>
  </si>
  <si>
    <t>LONG</t>
  </si>
  <si>
    <t>MAINT</t>
  </si>
  <si>
    <t>CW</t>
  </si>
  <si>
    <t>EM</t>
  </si>
  <si>
    <t>GA</t>
  </si>
  <si>
    <t>HA</t>
  </si>
  <si>
    <t>JA</t>
  </si>
  <si>
    <t>JE</t>
  </si>
  <si>
    <t>LO</t>
  </si>
  <si>
    <t>MA</t>
  </si>
  <si>
    <t>MC</t>
  </si>
  <si>
    <t>MO</t>
  </si>
  <si>
    <t>PC</t>
  </si>
  <si>
    <t>SF</t>
  </si>
  <si>
    <t>SL</t>
  </si>
  <si>
    <t>VR</t>
  </si>
  <si>
    <t>WH</t>
  </si>
  <si>
    <t>WO</t>
  </si>
  <si>
    <t>EIS</t>
  </si>
  <si>
    <t>EVGN</t>
  </si>
  <si>
    <t>HWD</t>
  </si>
  <si>
    <t>GTWY</t>
  </si>
  <si>
    <t>NOR</t>
  </si>
  <si>
    <t>CHS</t>
  </si>
  <si>
    <t>EHS</t>
  </si>
  <si>
    <t>JHS</t>
  </si>
  <si>
    <t>SEQ</t>
  </si>
  <si>
    <t>FV</t>
  </si>
  <si>
    <t>Mileage Report</t>
  </si>
  <si>
    <t>(Type or Print in Ink)</t>
  </si>
  <si>
    <t>Employee Name</t>
  </si>
  <si>
    <t>School/Department</t>
  </si>
  <si>
    <t>Position</t>
  </si>
  <si>
    <t>For</t>
  </si>
  <si>
    <t>MILEAGE</t>
  </si>
  <si>
    <t>Month(s)</t>
  </si>
  <si>
    <t>Date</t>
  </si>
  <si>
    <t>From</t>
  </si>
  <si>
    <t>To</t>
  </si>
  <si>
    <t>Round Trip
 (Y or N)</t>
  </si>
  <si>
    <t>Purpose</t>
  </si>
  <si>
    <t>Mileage</t>
  </si>
  <si>
    <t>Round Trip 
(Y or N)</t>
  </si>
  <si>
    <t>PARKING</t>
  </si>
  <si>
    <t>Total Miles</t>
  </si>
  <si>
    <t>x IRS Rate Per Mile</t>
  </si>
  <si>
    <t>Location</t>
  </si>
  <si>
    <t>Amount</t>
  </si>
  <si>
    <t>Total Mileage Expenses:</t>
  </si>
  <si>
    <t>$</t>
  </si>
  <si>
    <t>Total Parking Expenses:</t>
  </si>
  <si>
    <t>(Receipts Preferred)</t>
  </si>
  <si>
    <t>TOTAL EXPENSE</t>
  </si>
  <si>
    <t>I (the employee) hereby certify under penalty of perjury that this is a true and correct claim for necessary expenses incurred by me and that no payment has been received by me on account thereof.</t>
  </si>
  <si>
    <t>Employee Signature:</t>
  </si>
  <si>
    <t xml:space="preserve">Date: </t>
  </si>
  <si>
    <t>Account Code:</t>
  </si>
  <si>
    <t>Budget Authority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</si>
</sst>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;\(0.0\)"/>
    <numFmt numFmtId="165" formatCode="m/d;@"/>
    <numFmt numFmtId="166" formatCode="&quot;$&quot;#,##0.00"/>
  </numFmts>
  <fonts count="12">
    <font>
      <sz val="12"/>
      <name val="Times New Roman"/>
    </font>
    <font>
      <sz val="28"/>
      <name val="Times New Roman"/>
      <family val="1"/>
    </font>
    <font>
      <i/>
      <sz val="24"/>
      <name val="Arial Black"/>
      <family val="2"/>
    </font>
    <font>
      <sz val="12"/>
      <name val="Arial"/>
    </font>
    <font>
      <b/>
      <sz val="12"/>
      <name val="Arial"/>
      <family val="2"/>
    </font>
    <font>
      <sz val="7"/>
      <name val="Arial"/>
    </font>
    <font>
      <sz val="9"/>
      <name val="Arial"/>
    </font>
    <font>
      <sz val="11"/>
      <name val="Arial"/>
    </font>
    <font>
      <sz val="11"/>
      <name val="Arial"/>
      <family val="2"/>
    </font>
    <font>
      <sz val="8"/>
      <name val="Arial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 applyProtection="1">
      <alignment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0" borderId="9" xfId="0" applyNumberFormat="1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5" fontId="6" fillId="0" borderId="11" xfId="0" applyNumberFormat="1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165" fontId="6" fillId="0" borderId="14" xfId="0" applyNumberFormat="1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8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0" fillId="0" borderId="16" xfId="0" applyFont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9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left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center" vertical="center" wrapText="1"/>
    </xf>
    <xf numFmtId="165" fontId="6" fillId="0" borderId="22" xfId="0" applyNumberFormat="1" applyFont="1" applyBorder="1" applyAlignment="1" applyProtection="1">
      <alignment horizontal="left" wrapText="1"/>
      <protection locked="0"/>
    </xf>
    <xf numFmtId="165" fontId="6" fillId="0" borderId="23" xfId="0" applyNumberFormat="1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 wrapText="1"/>
      <protection locked="0"/>
    </xf>
    <xf numFmtId="0" fontId="6" fillId="0" borderId="26" xfId="0" applyFont="1" applyBorder="1" applyAlignment="1" applyProtection="1">
      <alignment horizontal="left" wrapText="1"/>
      <protection locked="0"/>
    </xf>
    <xf numFmtId="0" fontId="6" fillId="0" borderId="27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165" fontId="6" fillId="0" borderId="28" xfId="0" applyNumberFormat="1" applyFont="1" applyBorder="1" applyAlignment="1" applyProtection="1">
      <alignment horizontal="left" wrapText="1"/>
      <protection locked="0"/>
    </xf>
    <xf numFmtId="165" fontId="6" fillId="0" borderId="2" xfId="0" applyNumberFormat="1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</xf>
    <xf numFmtId="165" fontId="6" fillId="0" borderId="33" xfId="0" applyNumberFormat="1" applyFont="1" applyBorder="1" applyAlignment="1" applyProtection="1">
      <alignment horizontal="left" wrapText="1"/>
      <protection locked="0"/>
    </xf>
    <xf numFmtId="165" fontId="6" fillId="0" borderId="31" xfId="0" applyNumberFormat="1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0" fontId="11" fillId="0" borderId="3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2" fontId="8" fillId="0" borderId="9" xfId="0" applyNumberFormat="1" applyFont="1" applyBorder="1" applyAlignment="1" applyProtection="1">
      <alignment horizontal="center" wrapText="1"/>
      <protection locked="0"/>
    </xf>
    <xf numFmtId="2" fontId="7" fillId="0" borderId="11" xfId="0" applyNumberFormat="1" applyFont="1" applyBorder="1" applyAlignment="1" applyProtection="1">
      <alignment horizontal="center" wrapText="1"/>
      <protection locked="0"/>
    </xf>
    <xf numFmtId="165" fontId="9" fillId="0" borderId="36" xfId="0" applyNumberFormat="1" applyFont="1" applyBorder="1" applyAlignment="1" applyProtection="1">
      <alignment horizontal="center" wrapText="1"/>
      <protection locked="0"/>
    </xf>
    <xf numFmtId="165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166" fontId="9" fillId="0" borderId="1" xfId="0" applyNumberFormat="1" applyFont="1" applyBorder="1" applyAlignment="1" applyProtection="1">
      <alignment horizontal="center" wrapText="1"/>
      <protection locked="0"/>
    </xf>
    <xf numFmtId="166" fontId="9" fillId="0" borderId="12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65" fontId="9" fillId="0" borderId="37" xfId="0" applyNumberFormat="1" applyFont="1" applyBorder="1" applyAlignment="1" applyProtection="1">
      <alignment horizontal="center" wrapText="1"/>
      <protection locked="0"/>
    </xf>
    <xf numFmtId="165" fontId="9" fillId="0" borderId="8" xfId="0" applyNumberFormat="1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wrapText="1"/>
    </xf>
    <xf numFmtId="2" fontId="10" fillId="0" borderId="16" xfId="0" applyNumberFormat="1" applyFont="1" applyBorder="1" applyAlignment="1" applyProtection="1">
      <alignment horizontal="center" wrapText="1"/>
      <protection locked="0"/>
    </xf>
    <xf numFmtId="166" fontId="9" fillId="0" borderId="8" xfId="0" applyNumberFormat="1" applyFont="1" applyBorder="1" applyAlignment="1" applyProtection="1">
      <alignment horizontal="center" wrapText="1"/>
      <protection locked="0"/>
    </xf>
    <xf numFmtId="166" fontId="9" fillId="0" borderId="10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5" fontId="9" fillId="0" borderId="38" xfId="0" applyNumberFormat="1" applyFont="1" applyBorder="1" applyAlignment="1" applyProtection="1">
      <alignment horizontal="center" wrapText="1"/>
      <protection locked="0"/>
    </xf>
    <xf numFmtId="165" fontId="9" fillId="0" borderId="13" xfId="0" applyNumberFormat="1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166" fontId="9" fillId="0" borderId="13" xfId="0" applyNumberFormat="1" applyFont="1" applyBorder="1" applyAlignment="1" applyProtection="1">
      <alignment horizontal="center" wrapText="1"/>
      <protection locked="0"/>
    </xf>
    <xf numFmtId="166" fontId="9" fillId="0" borderId="15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right" wrapText="1"/>
    </xf>
    <xf numFmtId="0" fontId="0" fillId="0" borderId="11" xfId="0" applyBorder="1" applyAlignment="1" applyProtection="1">
      <alignment horizontal="center" wrapText="1"/>
    </xf>
    <xf numFmtId="0" fontId="7" fillId="0" borderId="0" xfId="0" applyFont="1" applyAlignment="1">
      <alignment horizontal="right" wrapText="1"/>
    </xf>
    <xf numFmtId="0" fontId="0" fillId="0" borderId="9" xfId="0" applyBorder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47626</xdr:rowOff>
    </xdr:from>
    <xdr:to>
      <xdr:col>5</xdr:col>
      <xdr:colOff>142875</xdr:colOff>
      <xdr:row>2</xdr:row>
      <xdr:rowOff>68135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6"/>
          <a:ext cx="1647825" cy="67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workbookViewId="0">
      <selection sqref="A1:V1"/>
    </sheetView>
  </sheetViews>
  <sheetFormatPr defaultColWidth="9" defaultRowHeight="15.75"/>
  <cols>
    <col min="1" max="1" width="3.875" style="9" customWidth="1"/>
    <col min="2" max="2" width="1.125" style="9" customWidth="1"/>
    <col min="3" max="4" width="5.5" style="9" customWidth="1"/>
    <col min="5" max="6" width="5.5" style="32" customWidth="1"/>
    <col min="7" max="7" width="9.5" style="9" customWidth="1"/>
    <col min="8" max="8" width="2.75" style="9" customWidth="1"/>
    <col min="9" max="9" width="3.375" style="9" customWidth="1"/>
    <col min="10" max="10" width="5.75" style="9" customWidth="1"/>
    <col min="11" max="11" width="4.25" style="9" customWidth="1"/>
    <col min="12" max="12" width="1" style="9" customWidth="1"/>
    <col min="13" max="13" width="4" style="9" customWidth="1"/>
    <col min="14" max="14" width="1.75" style="9" customWidth="1"/>
    <col min="15" max="15" width="3.625" style="32" customWidth="1"/>
    <col min="16" max="16" width="2" style="32" customWidth="1"/>
    <col min="17" max="17" width="4.125" style="32" customWidth="1"/>
    <col min="18" max="18" width="1.25" style="32" customWidth="1"/>
    <col min="19" max="19" width="4" style="9" customWidth="1"/>
    <col min="20" max="20" width="1.25" style="9" customWidth="1"/>
    <col min="21" max="21" width="5.375" style="9" customWidth="1"/>
    <col min="22" max="22" width="6.875" style="9" customWidth="1"/>
    <col min="23" max="16384" width="9" style="9"/>
  </cols>
  <sheetData>
    <row r="1" spans="1:22" ht="36.7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5" customHeight="1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31.5" customHeight="1">
      <c r="A3" s="41"/>
      <c r="B3" s="41"/>
      <c r="C3" s="41"/>
      <c r="D3" s="41"/>
      <c r="E3" s="41"/>
      <c r="F3" s="41"/>
      <c r="G3" s="41"/>
      <c r="H3" s="10"/>
      <c r="I3" s="41"/>
      <c r="J3" s="41"/>
      <c r="K3" s="41"/>
      <c r="L3" s="41"/>
      <c r="M3" s="41"/>
      <c r="N3" s="41"/>
      <c r="O3" s="41"/>
      <c r="P3" s="11"/>
      <c r="Q3" s="41"/>
      <c r="R3" s="41"/>
      <c r="S3" s="41"/>
      <c r="T3" s="41"/>
      <c r="U3" s="41"/>
      <c r="V3" s="41"/>
    </row>
    <row r="4" spans="1:22" ht="18" customHeight="1">
      <c r="A4" s="42" t="s">
        <v>31</v>
      </c>
      <c r="B4" s="42"/>
      <c r="C4" s="42"/>
      <c r="D4" s="42"/>
      <c r="E4" s="42"/>
      <c r="F4" s="42"/>
      <c r="G4" s="42"/>
      <c r="H4" s="12"/>
      <c r="I4" s="43" t="s">
        <v>32</v>
      </c>
      <c r="J4" s="43"/>
      <c r="K4" s="43"/>
      <c r="L4" s="43"/>
      <c r="M4" s="43"/>
      <c r="N4" s="43"/>
      <c r="O4" s="43"/>
      <c r="P4" s="13"/>
      <c r="Q4" s="42" t="s">
        <v>33</v>
      </c>
      <c r="R4" s="42"/>
      <c r="S4" s="42"/>
      <c r="T4" s="42"/>
      <c r="U4" s="42"/>
      <c r="V4" s="42"/>
    </row>
    <row r="5" spans="1:22" ht="18" customHeight="1">
      <c r="A5" s="14" t="s">
        <v>34</v>
      </c>
      <c r="B5" s="44"/>
      <c r="C5" s="44"/>
      <c r="D5" s="44"/>
      <c r="E5" s="44"/>
      <c r="F5" s="44"/>
      <c r="G5" s="4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25.5" customHeight="1" thickBot="1">
      <c r="A6" s="47" t="s">
        <v>35</v>
      </c>
      <c r="B6" s="47"/>
      <c r="C6" s="47"/>
      <c r="D6" s="47"/>
      <c r="E6" s="47"/>
      <c r="F6" s="47"/>
      <c r="G6" s="35" t="s">
        <v>36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38.25" customHeight="1" thickTop="1" thickBot="1">
      <c r="A7" s="60" t="s">
        <v>37</v>
      </c>
      <c r="B7" s="49"/>
      <c r="C7" s="16" t="s">
        <v>38</v>
      </c>
      <c r="D7" s="16" t="s">
        <v>39</v>
      </c>
      <c r="E7" s="16" t="s">
        <v>40</v>
      </c>
      <c r="F7" s="48" t="s">
        <v>41</v>
      </c>
      <c r="G7" s="52"/>
      <c r="H7" s="48" t="s">
        <v>42</v>
      </c>
      <c r="I7" s="50"/>
      <c r="J7" s="15" t="s">
        <v>37</v>
      </c>
      <c r="K7" s="48" t="s">
        <v>38</v>
      </c>
      <c r="L7" s="49"/>
      <c r="M7" s="48" t="s">
        <v>39</v>
      </c>
      <c r="N7" s="49"/>
      <c r="O7" s="48" t="s">
        <v>43</v>
      </c>
      <c r="P7" s="49"/>
      <c r="Q7" s="48" t="s">
        <v>41</v>
      </c>
      <c r="R7" s="52"/>
      <c r="S7" s="52"/>
      <c r="T7" s="52"/>
      <c r="U7" s="49"/>
      <c r="V7" s="17" t="s">
        <v>42</v>
      </c>
    </row>
    <row r="8" spans="1:22" ht="23.25" customHeight="1" thickTop="1">
      <c r="A8" s="53"/>
      <c r="B8" s="54"/>
      <c r="C8" s="18"/>
      <c r="D8" s="18"/>
      <c r="E8" s="19"/>
      <c r="F8" s="55"/>
      <c r="G8" s="56"/>
      <c r="H8" s="55"/>
      <c r="I8" s="57"/>
      <c r="J8" s="20"/>
      <c r="K8" s="58"/>
      <c r="L8" s="58"/>
      <c r="M8" s="58"/>
      <c r="N8" s="58"/>
      <c r="O8" s="58"/>
      <c r="P8" s="58"/>
      <c r="Q8" s="55"/>
      <c r="R8" s="59"/>
      <c r="S8" s="59"/>
      <c r="T8" s="59"/>
      <c r="U8" s="56"/>
      <c r="V8" s="21"/>
    </row>
    <row r="9" spans="1:22" ht="23.25" customHeight="1">
      <c r="A9" s="64"/>
      <c r="B9" s="65"/>
      <c r="C9" s="22"/>
      <c r="D9" s="22"/>
      <c r="E9" s="23"/>
      <c r="F9" s="66"/>
      <c r="G9" s="66"/>
      <c r="H9" s="61"/>
      <c r="I9" s="67"/>
      <c r="J9" s="24"/>
      <c r="K9" s="51"/>
      <c r="L9" s="51"/>
      <c r="M9" s="51"/>
      <c r="N9" s="51"/>
      <c r="O9" s="51"/>
      <c r="P9" s="51"/>
      <c r="Q9" s="61"/>
      <c r="R9" s="62"/>
      <c r="S9" s="62"/>
      <c r="T9" s="62"/>
      <c r="U9" s="63"/>
      <c r="V9" s="25"/>
    </row>
    <row r="10" spans="1:22" ht="23.25" customHeight="1">
      <c r="A10" s="64"/>
      <c r="B10" s="65"/>
      <c r="C10" s="22"/>
      <c r="D10" s="22"/>
      <c r="E10" s="23"/>
      <c r="F10" s="66"/>
      <c r="G10" s="66"/>
      <c r="H10" s="61"/>
      <c r="I10" s="67"/>
      <c r="J10" s="24"/>
      <c r="K10" s="68"/>
      <c r="L10" s="68"/>
      <c r="M10" s="68"/>
      <c r="N10" s="68"/>
      <c r="O10" s="68"/>
      <c r="P10" s="68"/>
      <c r="Q10" s="61"/>
      <c r="R10" s="62"/>
      <c r="S10" s="62"/>
      <c r="T10" s="62"/>
      <c r="U10" s="63"/>
      <c r="V10" s="25"/>
    </row>
    <row r="11" spans="1:22" ht="23.25" customHeight="1">
      <c r="A11" s="64"/>
      <c r="B11" s="65"/>
      <c r="C11" s="22"/>
      <c r="D11" s="22"/>
      <c r="E11" s="23"/>
      <c r="F11" s="66"/>
      <c r="G11" s="66"/>
      <c r="H11" s="61"/>
      <c r="I11" s="67"/>
      <c r="J11" s="24"/>
      <c r="K11" s="68"/>
      <c r="L11" s="68"/>
      <c r="M11" s="68"/>
      <c r="N11" s="68"/>
      <c r="O11" s="68"/>
      <c r="P11" s="68"/>
      <c r="Q11" s="61"/>
      <c r="R11" s="62"/>
      <c r="S11" s="62"/>
      <c r="T11" s="62"/>
      <c r="U11" s="63"/>
      <c r="V11" s="25"/>
    </row>
    <row r="12" spans="1:22" ht="23.25" customHeight="1">
      <c r="A12" s="64"/>
      <c r="B12" s="65"/>
      <c r="C12" s="22"/>
      <c r="D12" s="22"/>
      <c r="E12" s="23"/>
      <c r="F12" s="66"/>
      <c r="G12" s="66"/>
      <c r="H12" s="61"/>
      <c r="I12" s="67"/>
      <c r="J12" s="24"/>
      <c r="K12" s="68"/>
      <c r="L12" s="68"/>
      <c r="M12" s="68"/>
      <c r="N12" s="68"/>
      <c r="O12" s="68"/>
      <c r="P12" s="68"/>
      <c r="Q12" s="61"/>
      <c r="R12" s="62"/>
      <c r="S12" s="62"/>
      <c r="T12" s="62"/>
      <c r="U12" s="63"/>
      <c r="V12" s="25"/>
    </row>
    <row r="13" spans="1:22" ht="23.25" customHeight="1">
      <c r="A13" s="64"/>
      <c r="B13" s="65"/>
      <c r="C13" s="22"/>
      <c r="D13" s="22"/>
      <c r="E13" s="23"/>
      <c r="F13" s="66"/>
      <c r="G13" s="66"/>
      <c r="H13" s="61"/>
      <c r="I13" s="67"/>
      <c r="J13" s="24"/>
      <c r="K13" s="68"/>
      <c r="L13" s="68"/>
      <c r="M13" s="68"/>
      <c r="N13" s="68"/>
      <c r="O13" s="68"/>
      <c r="P13" s="68"/>
      <c r="Q13" s="61"/>
      <c r="R13" s="62"/>
      <c r="S13" s="62"/>
      <c r="T13" s="62"/>
      <c r="U13" s="63"/>
      <c r="V13" s="25"/>
    </row>
    <row r="14" spans="1:22" ht="23.25" customHeight="1">
      <c r="A14" s="64"/>
      <c r="B14" s="65"/>
      <c r="C14" s="22"/>
      <c r="D14" s="22"/>
      <c r="E14" s="23"/>
      <c r="F14" s="66"/>
      <c r="G14" s="66"/>
      <c r="H14" s="61"/>
      <c r="I14" s="67"/>
      <c r="J14" s="24"/>
      <c r="K14" s="68"/>
      <c r="L14" s="68"/>
      <c r="M14" s="68"/>
      <c r="N14" s="68"/>
      <c r="O14" s="68"/>
      <c r="P14" s="68"/>
      <c r="Q14" s="61"/>
      <c r="R14" s="62"/>
      <c r="S14" s="62"/>
      <c r="T14" s="62"/>
      <c r="U14" s="63"/>
      <c r="V14" s="25"/>
    </row>
    <row r="15" spans="1:22" ht="23.25" customHeight="1">
      <c r="A15" s="64"/>
      <c r="B15" s="65"/>
      <c r="C15" s="22"/>
      <c r="D15" s="22"/>
      <c r="E15" s="23"/>
      <c r="F15" s="66"/>
      <c r="G15" s="66"/>
      <c r="H15" s="61"/>
      <c r="I15" s="67"/>
      <c r="J15" s="24"/>
      <c r="K15" s="68"/>
      <c r="L15" s="68"/>
      <c r="M15" s="68"/>
      <c r="N15" s="68"/>
      <c r="O15" s="68"/>
      <c r="P15" s="68"/>
      <c r="Q15" s="61"/>
      <c r="R15" s="62"/>
      <c r="S15" s="62"/>
      <c r="T15" s="62"/>
      <c r="U15" s="63"/>
      <c r="V15" s="25"/>
    </row>
    <row r="16" spans="1:22" ht="23.25" customHeight="1">
      <c r="A16" s="64"/>
      <c r="B16" s="65"/>
      <c r="C16" s="22"/>
      <c r="D16" s="22"/>
      <c r="E16" s="23"/>
      <c r="F16" s="66"/>
      <c r="G16" s="66"/>
      <c r="H16" s="61"/>
      <c r="I16" s="67"/>
      <c r="J16" s="24"/>
      <c r="K16" s="68"/>
      <c r="L16" s="68"/>
      <c r="M16" s="68"/>
      <c r="N16" s="68"/>
      <c r="O16" s="68"/>
      <c r="P16" s="68"/>
      <c r="Q16" s="61"/>
      <c r="R16" s="62"/>
      <c r="S16" s="62"/>
      <c r="T16" s="62"/>
      <c r="U16" s="63"/>
      <c r="V16" s="25"/>
    </row>
    <row r="17" spans="1:23" ht="23.25" customHeight="1">
      <c r="A17" s="64"/>
      <c r="B17" s="65"/>
      <c r="C17" s="22"/>
      <c r="D17" s="22"/>
      <c r="E17" s="23"/>
      <c r="F17" s="66"/>
      <c r="G17" s="66"/>
      <c r="H17" s="61"/>
      <c r="I17" s="67"/>
      <c r="J17" s="24"/>
      <c r="K17" s="68"/>
      <c r="L17" s="68"/>
      <c r="M17" s="68"/>
      <c r="N17" s="68"/>
      <c r="O17" s="68"/>
      <c r="P17" s="68"/>
      <c r="Q17" s="61"/>
      <c r="R17" s="62"/>
      <c r="S17" s="62"/>
      <c r="T17" s="62"/>
      <c r="U17" s="63"/>
      <c r="V17" s="25"/>
    </row>
    <row r="18" spans="1:23" ht="23.25" customHeight="1">
      <c r="A18" s="64"/>
      <c r="B18" s="65"/>
      <c r="C18" s="22"/>
      <c r="D18" s="22"/>
      <c r="E18" s="23"/>
      <c r="F18" s="66"/>
      <c r="G18" s="66"/>
      <c r="H18" s="61"/>
      <c r="I18" s="67"/>
      <c r="J18" s="24"/>
      <c r="K18" s="68"/>
      <c r="L18" s="68"/>
      <c r="M18" s="68"/>
      <c r="N18" s="68"/>
      <c r="O18" s="68"/>
      <c r="P18" s="68"/>
      <c r="Q18" s="61"/>
      <c r="R18" s="62"/>
      <c r="S18" s="62"/>
      <c r="T18" s="62"/>
      <c r="U18" s="63"/>
      <c r="V18" s="25"/>
    </row>
    <row r="19" spans="1:23" ht="23.25" customHeight="1">
      <c r="A19" s="64"/>
      <c r="B19" s="65"/>
      <c r="C19" s="22"/>
      <c r="D19" s="22"/>
      <c r="E19" s="23"/>
      <c r="F19" s="66"/>
      <c r="G19" s="66"/>
      <c r="H19" s="61"/>
      <c r="I19" s="67"/>
      <c r="J19" s="24"/>
      <c r="K19" s="68"/>
      <c r="L19" s="68"/>
      <c r="M19" s="68"/>
      <c r="N19" s="68"/>
      <c r="O19" s="68"/>
      <c r="P19" s="68"/>
      <c r="Q19" s="61"/>
      <c r="R19" s="62"/>
      <c r="S19" s="62"/>
      <c r="T19" s="62"/>
      <c r="U19" s="63"/>
      <c r="V19" s="25"/>
    </row>
    <row r="20" spans="1:23" ht="23.25" customHeight="1">
      <c r="A20" s="64"/>
      <c r="B20" s="65"/>
      <c r="C20" s="22"/>
      <c r="D20" s="22"/>
      <c r="E20" s="23"/>
      <c r="F20" s="66"/>
      <c r="G20" s="66"/>
      <c r="H20" s="61"/>
      <c r="I20" s="67"/>
      <c r="J20" s="24"/>
      <c r="K20" s="68"/>
      <c r="L20" s="68"/>
      <c r="M20" s="68"/>
      <c r="N20" s="68"/>
      <c r="O20" s="68"/>
      <c r="P20" s="68"/>
      <c r="Q20" s="61"/>
      <c r="R20" s="62"/>
      <c r="S20" s="62"/>
      <c r="T20" s="62"/>
      <c r="U20" s="63"/>
      <c r="V20" s="25"/>
    </row>
    <row r="21" spans="1:23" ht="23.25" customHeight="1" thickBot="1">
      <c r="A21" s="77"/>
      <c r="B21" s="78"/>
      <c r="C21" s="26"/>
      <c r="D21" s="26"/>
      <c r="E21" s="27"/>
      <c r="F21" s="79"/>
      <c r="G21" s="79"/>
      <c r="H21" s="73"/>
      <c r="I21" s="80"/>
      <c r="J21" s="28"/>
      <c r="K21" s="69"/>
      <c r="L21" s="69"/>
      <c r="M21" s="69"/>
      <c r="N21" s="69"/>
      <c r="O21" s="69"/>
      <c r="P21" s="69"/>
      <c r="Q21" s="73"/>
      <c r="R21" s="74"/>
      <c r="S21" s="74"/>
      <c r="T21" s="74"/>
      <c r="U21" s="75"/>
      <c r="V21" s="29"/>
    </row>
    <row r="22" spans="1:23" ht="11.2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</row>
    <row r="23" spans="1:23" ht="15.75" customHeight="1" thickBot="1">
      <c r="A23" s="47" t="s">
        <v>44</v>
      </c>
      <c r="B23" s="47"/>
      <c r="C23" s="47"/>
      <c r="D23" s="47"/>
      <c r="E23" s="47"/>
      <c r="F23" s="47"/>
      <c r="G23" s="47"/>
      <c r="H23" s="47"/>
      <c r="I23" s="10"/>
      <c r="J23" s="70" t="s">
        <v>45</v>
      </c>
      <c r="K23" s="70"/>
      <c r="L23" s="71">
        <f>SUM(H8:I21,V8:V21)</f>
        <v>0</v>
      </c>
      <c r="M23" s="71"/>
      <c r="N23" s="71"/>
      <c r="O23" s="72" t="s">
        <v>46</v>
      </c>
      <c r="P23" s="72"/>
      <c r="Q23" s="72"/>
      <c r="R23" s="72"/>
      <c r="S23" s="72"/>
      <c r="T23" s="44"/>
      <c r="U23" s="44"/>
      <c r="V23" s="44"/>
    </row>
    <row r="24" spans="1:23" ht="19.5" customHeight="1" thickTop="1" thickBot="1">
      <c r="A24" s="81" t="s">
        <v>37</v>
      </c>
      <c r="B24" s="82"/>
      <c r="C24" s="82" t="s">
        <v>41</v>
      </c>
      <c r="D24" s="82"/>
      <c r="E24" s="82" t="s">
        <v>47</v>
      </c>
      <c r="F24" s="82"/>
      <c r="G24" s="82" t="s">
        <v>48</v>
      </c>
      <c r="H24" s="83"/>
      <c r="J24" s="84" t="s">
        <v>49</v>
      </c>
      <c r="K24" s="84"/>
      <c r="L24" s="84"/>
      <c r="M24" s="84"/>
      <c r="N24" s="84"/>
      <c r="O24" s="84"/>
      <c r="P24" s="30" t="s">
        <v>50</v>
      </c>
      <c r="Q24" s="85">
        <f>SUM(L23*T23)</f>
        <v>0</v>
      </c>
      <c r="R24" s="85"/>
      <c r="S24" s="85"/>
      <c r="T24" s="85"/>
      <c r="U24" s="85"/>
      <c r="V24" s="85"/>
    </row>
    <row r="25" spans="1:23" ht="16.5" customHeight="1" thickTop="1">
      <c r="A25" s="94"/>
      <c r="B25" s="95"/>
      <c r="C25" s="96"/>
      <c r="D25" s="96"/>
      <c r="E25" s="96"/>
      <c r="F25" s="96"/>
      <c r="G25" s="99"/>
      <c r="H25" s="100"/>
      <c r="J25" s="84" t="s">
        <v>51</v>
      </c>
      <c r="K25" s="84"/>
      <c r="L25" s="84"/>
      <c r="M25" s="84"/>
      <c r="N25" s="84"/>
      <c r="O25" s="84"/>
      <c r="P25" s="31" t="s">
        <v>50</v>
      </c>
      <c r="Q25" s="86">
        <f>SUM(G25:H27)</f>
        <v>0</v>
      </c>
      <c r="R25" s="86"/>
      <c r="S25" s="86"/>
      <c r="T25" s="86"/>
      <c r="U25" s="86"/>
      <c r="V25" s="86"/>
    </row>
    <row r="26" spans="1:23" ht="15" customHeight="1">
      <c r="A26" s="87"/>
      <c r="B26" s="88"/>
      <c r="C26" s="89"/>
      <c r="D26" s="89"/>
      <c r="E26" s="89"/>
      <c r="F26" s="89"/>
      <c r="G26" s="90"/>
      <c r="H26" s="91"/>
      <c r="J26" s="92" t="s">
        <v>52</v>
      </c>
      <c r="K26" s="92"/>
      <c r="L26" s="92"/>
      <c r="M26" s="92"/>
      <c r="N26" s="92"/>
      <c r="O26" s="92"/>
      <c r="P26" s="93"/>
      <c r="Q26" s="93"/>
      <c r="R26" s="93"/>
      <c r="S26" s="93"/>
      <c r="T26" s="93"/>
      <c r="U26" s="93"/>
      <c r="V26" s="93"/>
      <c r="W26" s="32"/>
    </row>
    <row r="27" spans="1:23" ht="15" customHeight="1" thickBot="1">
      <c r="A27" s="103"/>
      <c r="B27" s="104"/>
      <c r="C27" s="105"/>
      <c r="D27" s="105"/>
      <c r="E27" s="105"/>
      <c r="F27" s="105"/>
      <c r="G27" s="106"/>
      <c r="H27" s="107"/>
      <c r="J27" s="97" t="s">
        <v>53</v>
      </c>
      <c r="K27" s="97"/>
      <c r="L27" s="97"/>
      <c r="M27" s="97"/>
      <c r="N27" s="97"/>
      <c r="O27" s="97"/>
      <c r="P27" s="33" t="s">
        <v>50</v>
      </c>
      <c r="Q27" s="98">
        <f>SUM(Q24:V25)</f>
        <v>0</v>
      </c>
      <c r="R27" s="98"/>
      <c r="S27" s="98"/>
      <c r="T27" s="98"/>
      <c r="U27" s="98"/>
      <c r="V27" s="98"/>
    </row>
    <row r="28" spans="1:23" ht="42.75" customHeight="1">
      <c r="A28" s="101" t="s">
        <v>54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3" ht="27" hidden="1" customHeight="1">
      <c r="A29" s="102" t="s">
        <v>54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3" hidden="1"/>
    <row r="31" spans="1:23" ht="25.5" customHeight="1">
      <c r="E31" s="110" t="s">
        <v>55</v>
      </c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S31" s="112" t="s">
        <v>56</v>
      </c>
      <c r="T31" s="112"/>
      <c r="U31" s="44"/>
      <c r="V31" s="44"/>
    </row>
    <row r="32" spans="1:23" ht="28.5" customHeight="1">
      <c r="G32" s="108" t="s">
        <v>57</v>
      </c>
      <c r="H32" s="108"/>
      <c r="I32" s="108"/>
      <c r="J32" s="108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6:22" ht="28.5" customHeight="1">
      <c r="F33" s="108" t="s">
        <v>58</v>
      </c>
      <c r="G33" s="108"/>
      <c r="H33" s="108"/>
      <c r="I33" s="108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6:22">
      <c r="L34" s="34"/>
      <c r="M34" s="34"/>
    </row>
    <row r="35" spans="6:22">
      <c r="L35" s="34"/>
      <c r="M35" s="34"/>
    </row>
    <row r="36" spans="6:22">
      <c r="L36" s="34"/>
      <c r="M36" s="34"/>
    </row>
  </sheetData>
  <mergeCells count="156">
    <mergeCell ref="A28:V28"/>
    <mergeCell ref="A29:V29"/>
    <mergeCell ref="A27:B27"/>
    <mergeCell ref="C27:D27"/>
    <mergeCell ref="E27:F27"/>
    <mergeCell ref="G27:H27"/>
    <mergeCell ref="G32:J32"/>
    <mergeCell ref="K32:V32"/>
    <mergeCell ref="F33:J33"/>
    <mergeCell ref="K33:V33"/>
    <mergeCell ref="E31:G31"/>
    <mergeCell ref="H31:Q31"/>
    <mergeCell ref="S31:T31"/>
    <mergeCell ref="U31:V31"/>
    <mergeCell ref="A26:B26"/>
    <mergeCell ref="C26:D26"/>
    <mergeCell ref="E26:F26"/>
    <mergeCell ref="G26:H26"/>
    <mergeCell ref="J26:O26"/>
    <mergeCell ref="P26:V26"/>
    <mergeCell ref="A25:B25"/>
    <mergeCell ref="C25:D25"/>
    <mergeCell ref="J27:O27"/>
    <mergeCell ref="Q27:V27"/>
    <mergeCell ref="E25:F25"/>
    <mergeCell ref="G25:H25"/>
    <mergeCell ref="A24:B24"/>
    <mergeCell ref="C24:D24"/>
    <mergeCell ref="E24:F24"/>
    <mergeCell ref="G24:H24"/>
    <mergeCell ref="J24:O24"/>
    <mergeCell ref="Q24:V24"/>
    <mergeCell ref="A23:H23"/>
    <mergeCell ref="J25:O25"/>
    <mergeCell ref="Q25:V25"/>
    <mergeCell ref="K21:L21"/>
    <mergeCell ref="M19:N19"/>
    <mergeCell ref="O19:P19"/>
    <mergeCell ref="Q19:U19"/>
    <mergeCell ref="M20:N20"/>
    <mergeCell ref="O20:P20"/>
    <mergeCell ref="Q20:U20"/>
    <mergeCell ref="J23:K23"/>
    <mergeCell ref="L23:N23"/>
    <mergeCell ref="O23:S23"/>
    <mergeCell ref="M21:N21"/>
    <mergeCell ref="O21:P21"/>
    <mergeCell ref="Q21:U21"/>
    <mergeCell ref="A22:V22"/>
    <mergeCell ref="A21:B21"/>
    <mergeCell ref="F21:G21"/>
    <mergeCell ref="H21:I21"/>
    <mergeCell ref="T23:V23"/>
    <mergeCell ref="Q17:U17"/>
    <mergeCell ref="A18:B18"/>
    <mergeCell ref="F18:G18"/>
    <mergeCell ref="H18:I18"/>
    <mergeCell ref="K18:L18"/>
    <mergeCell ref="M18:N18"/>
    <mergeCell ref="O18:P18"/>
    <mergeCell ref="Q18:U18"/>
    <mergeCell ref="A20:B20"/>
    <mergeCell ref="F20:G20"/>
    <mergeCell ref="H20:I20"/>
    <mergeCell ref="K20:L20"/>
    <mergeCell ref="A19:B19"/>
    <mergeCell ref="F19:G19"/>
    <mergeCell ref="H19:I19"/>
    <mergeCell ref="K19:L19"/>
    <mergeCell ref="A17:B17"/>
    <mergeCell ref="F17:G17"/>
    <mergeCell ref="H17:I17"/>
    <mergeCell ref="K17:L17"/>
    <mergeCell ref="M15:N15"/>
    <mergeCell ref="O15:P15"/>
    <mergeCell ref="H15:I15"/>
    <mergeCell ref="K15:L15"/>
    <mergeCell ref="M17:N17"/>
    <mergeCell ref="O17:P17"/>
    <mergeCell ref="A16:B16"/>
    <mergeCell ref="F16:G16"/>
    <mergeCell ref="H16:I16"/>
    <mergeCell ref="K16:L16"/>
    <mergeCell ref="M16:N16"/>
    <mergeCell ref="O16:P16"/>
    <mergeCell ref="M13:N13"/>
    <mergeCell ref="O13:P13"/>
    <mergeCell ref="A12:B12"/>
    <mergeCell ref="F12:G12"/>
    <mergeCell ref="H12:I12"/>
    <mergeCell ref="K12:L12"/>
    <mergeCell ref="M12:N12"/>
    <mergeCell ref="O12:P12"/>
    <mergeCell ref="Q16:U16"/>
    <mergeCell ref="A15:B15"/>
    <mergeCell ref="F15:G15"/>
    <mergeCell ref="Q13:U13"/>
    <mergeCell ref="A14:B14"/>
    <mergeCell ref="F14:G14"/>
    <mergeCell ref="H14:I14"/>
    <mergeCell ref="K14:L14"/>
    <mergeCell ref="M14:N14"/>
    <mergeCell ref="O14:P14"/>
    <mergeCell ref="Q14:U14"/>
    <mergeCell ref="Q15:U15"/>
    <mergeCell ref="A13:B13"/>
    <mergeCell ref="F13:G13"/>
    <mergeCell ref="H13:I13"/>
    <mergeCell ref="K13:L13"/>
    <mergeCell ref="Q12:U12"/>
    <mergeCell ref="A11:B11"/>
    <mergeCell ref="F11:G11"/>
    <mergeCell ref="Q9:U9"/>
    <mergeCell ref="A10:B10"/>
    <mergeCell ref="F10:G10"/>
    <mergeCell ref="H10:I10"/>
    <mergeCell ref="K10:L10"/>
    <mergeCell ref="M10:N10"/>
    <mergeCell ref="O10:P10"/>
    <mergeCell ref="Q10:U10"/>
    <mergeCell ref="Q11:U11"/>
    <mergeCell ref="A9:B9"/>
    <mergeCell ref="F9:G9"/>
    <mergeCell ref="H9:I9"/>
    <mergeCell ref="K9:L9"/>
    <mergeCell ref="M11:N11"/>
    <mergeCell ref="O11:P11"/>
    <mergeCell ref="H11:I11"/>
    <mergeCell ref="K11:L11"/>
    <mergeCell ref="M7:N7"/>
    <mergeCell ref="O7:P7"/>
    <mergeCell ref="H7:I7"/>
    <mergeCell ref="K7:L7"/>
    <mergeCell ref="M9:N9"/>
    <mergeCell ref="O9:P9"/>
    <mergeCell ref="Q7:U7"/>
    <mergeCell ref="A8:B8"/>
    <mergeCell ref="F8:G8"/>
    <mergeCell ref="H8:I8"/>
    <mergeCell ref="K8:L8"/>
    <mergeCell ref="M8:N8"/>
    <mergeCell ref="O8:P8"/>
    <mergeCell ref="Q8:U8"/>
    <mergeCell ref="A7:B7"/>
    <mergeCell ref="F7:G7"/>
    <mergeCell ref="A1:V1"/>
    <mergeCell ref="A2:V2"/>
    <mergeCell ref="A3:G3"/>
    <mergeCell ref="I3:O3"/>
    <mergeCell ref="Q3:V3"/>
    <mergeCell ref="A4:G4"/>
    <mergeCell ref="I4:O4"/>
    <mergeCell ref="Q4:V4"/>
    <mergeCell ref="B5:G5"/>
    <mergeCell ref="H5:V6"/>
    <mergeCell ref="A6:F6"/>
  </mergeCells>
  <phoneticPr fontId="0" type="noConversion"/>
  <pageMargins left="0.5" right="0.25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zoomScale="25" workbookViewId="0">
      <selection activeCell="E16" sqref="E16"/>
    </sheetView>
  </sheetViews>
  <sheetFormatPr defaultColWidth="9" defaultRowHeight="35.25"/>
  <cols>
    <col min="1" max="29" width="18.125" style="36" customWidth="1"/>
    <col min="30" max="16384" width="9" style="36"/>
  </cols>
  <sheetData>
    <row r="1" spans="1:29" ht="65.09999999999999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28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1" t="s">
        <v>19</v>
      </c>
      <c r="V1" s="1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1" t="s">
        <v>27</v>
      </c>
    </row>
    <row r="2" spans="1:29" ht="65.099999999999994" customHeight="1">
      <c r="A2" s="1" t="s">
        <v>0</v>
      </c>
      <c r="B2" s="2">
        <v>1.3</v>
      </c>
      <c r="C2" s="2">
        <v>2.2999999999999998</v>
      </c>
      <c r="D2" s="2">
        <v>8.9</v>
      </c>
      <c r="E2" s="2">
        <v>2.9</v>
      </c>
      <c r="F2" s="2">
        <v>9.8000000000000007</v>
      </c>
      <c r="G2" s="2">
        <v>3.3</v>
      </c>
      <c r="H2" s="2">
        <v>4</v>
      </c>
      <c r="I2" s="2">
        <v>1.4</v>
      </c>
      <c r="J2" s="2">
        <v>3.7</v>
      </c>
      <c r="K2" s="2">
        <v>0.8</v>
      </c>
      <c r="L2" s="2">
        <v>1.5</v>
      </c>
      <c r="M2" s="2">
        <v>7.3</v>
      </c>
      <c r="N2" s="2">
        <v>4.3</v>
      </c>
      <c r="O2" s="2">
        <v>6.4</v>
      </c>
      <c r="P2" s="2">
        <v>8.6999999999999993</v>
      </c>
      <c r="Q2" s="2">
        <v>5.5</v>
      </c>
      <c r="R2" s="2">
        <v>2.4</v>
      </c>
      <c r="S2" s="2">
        <v>3.8</v>
      </c>
      <c r="T2" s="2">
        <v>11.4</v>
      </c>
      <c r="U2" s="2">
        <v>4.4000000000000004</v>
      </c>
      <c r="V2" s="2">
        <v>2.6</v>
      </c>
      <c r="W2" s="2">
        <v>6.4</v>
      </c>
      <c r="X2" s="2">
        <v>9.8000000000000007</v>
      </c>
      <c r="Y2" s="2">
        <v>2.6</v>
      </c>
      <c r="Z2" s="2">
        <v>2.5</v>
      </c>
      <c r="AA2" s="2">
        <v>2.2000000000000002</v>
      </c>
      <c r="AB2" s="2">
        <v>6.4</v>
      </c>
      <c r="AC2" s="2">
        <v>1.2</v>
      </c>
    </row>
    <row r="3" spans="1:29" ht="65.099999999999994" customHeight="1">
      <c r="A3" s="3"/>
      <c r="B3" s="1" t="s">
        <v>1</v>
      </c>
      <c r="C3" s="2">
        <v>1.3</v>
      </c>
      <c r="D3" s="2">
        <v>10.8</v>
      </c>
      <c r="E3" s="2">
        <v>4</v>
      </c>
      <c r="F3" s="2">
        <v>12.5</v>
      </c>
      <c r="G3" s="2">
        <v>1.8</v>
      </c>
      <c r="H3" s="2">
        <v>3.1</v>
      </c>
      <c r="I3" s="2">
        <v>1</v>
      </c>
      <c r="J3" s="2">
        <v>5.0999999999999996</v>
      </c>
      <c r="K3" s="2">
        <v>1.3</v>
      </c>
      <c r="L3" s="2">
        <v>3.4</v>
      </c>
      <c r="M3" s="2">
        <v>9.1999999999999993</v>
      </c>
      <c r="N3" s="2">
        <v>5.5</v>
      </c>
      <c r="O3" s="2">
        <f>6.7+0.9</f>
        <v>7.6000000000000005</v>
      </c>
      <c r="P3" s="2">
        <v>11.4</v>
      </c>
      <c r="Q3" s="2">
        <v>6.7</v>
      </c>
      <c r="R3" s="2">
        <v>2.5</v>
      </c>
      <c r="S3" s="2">
        <v>3</v>
      </c>
      <c r="T3" s="2">
        <v>12.1</v>
      </c>
      <c r="U3" s="2">
        <v>5.7</v>
      </c>
      <c r="V3" s="2">
        <v>3.5</v>
      </c>
      <c r="W3" s="2">
        <v>8.5</v>
      </c>
      <c r="X3" s="2">
        <v>12.5</v>
      </c>
      <c r="Y3" s="2">
        <v>1.2</v>
      </c>
      <c r="Z3" s="2">
        <v>3.7</v>
      </c>
      <c r="AA3" s="2">
        <v>1.5</v>
      </c>
      <c r="AB3" s="2">
        <v>8.5</v>
      </c>
      <c r="AC3" s="2">
        <v>0.6</v>
      </c>
    </row>
    <row r="4" spans="1:29" ht="65.099999999999994" customHeight="1">
      <c r="A4" s="3"/>
      <c r="B4" s="4"/>
      <c r="C4" s="1" t="s">
        <v>2</v>
      </c>
      <c r="D4" s="1">
        <v>11.9</v>
      </c>
      <c r="E4" s="2">
        <v>5.3</v>
      </c>
      <c r="F4" s="2">
        <v>12.1</v>
      </c>
      <c r="G4" s="2">
        <v>1</v>
      </c>
      <c r="H4" s="2">
        <v>1.5</v>
      </c>
      <c r="I4" s="2">
        <v>1.8</v>
      </c>
      <c r="J4" s="2">
        <v>6.5</v>
      </c>
      <c r="K4" s="2">
        <v>2.2000000000000002</v>
      </c>
      <c r="L4" s="2">
        <v>3.8</v>
      </c>
      <c r="M4" s="2">
        <v>10.3</v>
      </c>
      <c r="N4" s="2">
        <v>8.1</v>
      </c>
      <c r="O4" s="2">
        <f>8.2+0.9</f>
        <v>9.1</v>
      </c>
      <c r="P4" s="2">
        <v>11</v>
      </c>
      <c r="Q4" s="2">
        <v>8.1999999999999993</v>
      </c>
      <c r="R4" s="2">
        <v>3.4</v>
      </c>
      <c r="S4" s="2">
        <v>1.9</v>
      </c>
      <c r="T4" s="2">
        <v>13.6</v>
      </c>
      <c r="U4" s="2">
        <v>7</v>
      </c>
      <c r="V4" s="2">
        <v>4.5999999999999996</v>
      </c>
      <c r="W4" s="2">
        <v>9.1</v>
      </c>
      <c r="X4" s="2">
        <v>12.1</v>
      </c>
      <c r="Y4" s="2">
        <v>0.2</v>
      </c>
      <c r="Z4" s="2">
        <v>4.9000000000000004</v>
      </c>
      <c r="AA4" s="2">
        <v>0.7</v>
      </c>
      <c r="AB4" s="2">
        <v>9.1</v>
      </c>
      <c r="AC4" s="2">
        <v>1.6</v>
      </c>
    </row>
    <row r="5" spans="1:29" ht="65.099999999999994" customHeight="1">
      <c r="A5" s="3"/>
      <c r="B5" s="4"/>
      <c r="C5" s="4"/>
      <c r="D5" s="2" t="s">
        <v>3</v>
      </c>
      <c r="E5" s="2">
        <v>7.8</v>
      </c>
      <c r="F5" s="2">
        <v>1.9</v>
      </c>
      <c r="G5" s="2">
        <v>11.9</v>
      </c>
      <c r="H5" s="2">
        <v>13.2</v>
      </c>
      <c r="I5" s="2">
        <v>12.5</v>
      </c>
      <c r="J5" s="2">
        <v>6.5</v>
      </c>
      <c r="K5" s="2">
        <v>8.6999999999999993</v>
      </c>
      <c r="L5" s="2">
        <v>9.5</v>
      </c>
      <c r="M5" s="2">
        <v>1.6</v>
      </c>
      <c r="N5" s="2">
        <v>4.4000000000000004</v>
      </c>
      <c r="O5" s="2">
        <f>3.9+0.9</f>
        <v>4.8</v>
      </c>
      <c r="P5" s="2">
        <v>3.2</v>
      </c>
      <c r="Q5" s="2">
        <v>3.9</v>
      </c>
      <c r="R5" s="2">
        <v>9.5</v>
      </c>
      <c r="S5" s="2">
        <v>12.6</v>
      </c>
      <c r="T5" s="2">
        <v>0.9</v>
      </c>
      <c r="U5" s="2">
        <v>5.5</v>
      </c>
      <c r="V5" s="2">
        <v>7.9</v>
      </c>
      <c r="W5" s="2">
        <v>3.2</v>
      </c>
      <c r="X5" s="2">
        <v>1.9</v>
      </c>
      <c r="Y5" s="2">
        <v>11.3</v>
      </c>
      <c r="Z5" s="2">
        <v>8</v>
      </c>
      <c r="AA5" s="2">
        <v>11.3</v>
      </c>
      <c r="AB5" s="2">
        <v>3.2</v>
      </c>
      <c r="AC5" s="2">
        <v>10.8</v>
      </c>
    </row>
    <row r="6" spans="1:29" ht="65.099999999999994" customHeight="1">
      <c r="A6" s="3"/>
      <c r="B6" s="4"/>
      <c r="C6" s="4"/>
      <c r="D6" s="4"/>
      <c r="E6" s="8" t="s">
        <v>4</v>
      </c>
      <c r="F6" s="1">
        <v>8.3000000000000007</v>
      </c>
      <c r="G6" s="7">
        <v>6.8</v>
      </c>
      <c r="H6" s="2">
        <v>6.8</v>
      </c>
      <c r="I6" s="2">
        <v>5.8</v>
      </c>
      <c r="J6" s="2">
        <v>1.5</v>
      </c>
      <c r="K6" s="2">
        <v>2.9</v>
      </c>
      <c r="L6" s="2">
        <v>2.4</v>
      </c>
      <c r="M6" s="2">
        <v>6.2</v>
      </c>
      <c r="N6" s="2">
        <v>2.9</v>
      </c>
      <c r="O6" s="2">
        <f>4.1+0.9</f>
        <v>5</v>
      </c>
      <c r="P6" s="2">
        <v>7.2</v>
      </c>
      <c r="Q6" s="2">
        <v>4.0999999999999996</v>
      </c>
      <c r="R6" s="2">
        <v>3</v>
      </c>
      <c r="S6" s="2">
        <v>6.7</v>
      </c>
      <c r="T6" s="2">
        <v>10.199999999999999</v>
      </c>
      <c r="U6" s="2">
        <v>3.1</v>
      </c>
      <c r="V6" s="2">
        <v>1.3</v>
      </c>
      <c r="W6" s="2">
        <v>5.0999999999999996</v>
      </c>
      <c r="X6" s="2">
        <v>8.3000000000000007</v>
      </c>
      <c r="Y6" s="2">
        <v>5.4</v>
      </c>
      <c r="Z6" s="2">
        <v>0.4</v>
      </c>
      <c r="AA6" s="2">
        <v>8.1999999999999993</v>
      </c>
      <c r="AB6" s="2">
        <v>5.0999999999999996</v>
      </c>
      <c r="AC6" s="2">
        <v>5.9</v>
      </c>
    </row>
    <row r="7" spans="1:29" ht="65.099999999999994" customHeight="1">
      <c r="A7" s="3"/>
      <c r="B7" s="4"/>
      <c r="C7" s="4"/>
      <c r="D7" s="4"/>
      <c r="E7" s="4"/>
      <c r="F7" s="2" t="s">
        <v>28</v>
      </c>
      <c r="G7" s="7">
        <v>13.2</v>
      </c>
      <c r="H7" s="5">
        <v>14.3</v>
      </c>
      <c r="I7" s="2">
        <v>12</v>
      </c>
      <c r="J7" s="2">
        <v>8.8000000000000007</v>
      </c>
      <c r="K7" s="2">
        <v>9.6</v>
      </c>
      <c r="L7" s="2">
        <v>10.9</v>
      </c>
      <c r="M7" s="2">
        <v>1.7</v>
      </c>
      <c r="N7" s="2">
        <v>5.4</v>
      </c>
      <c r="O7" s="2">
        <v>5.7</v>
      </c>
      <c r="P7" s="2">
        <v>1.1000000000000001</v>
      </c>
      <c r="Q7" s="2">
        <v>4.8</v>
      </c>
      <c r="R7" s="2">
        <v>11.4</v>
      </c>
      <c r="S7" s="2">
        <v>14.5</v>
      </c>
      <c r="T7" s="2">
        <v>2.7</v>
      </c>
      <c r="U7" s="2">
        <v>6.5</v>
      </c>
      <c r="V7" s="2">
        <v>10</v>
      </c>
      <c r="W7" s="2">
        <v>3</v>
      </c>
      <c r="X7" s="2">
        <v>0</v>
      </c>
      <c r="Y7" s="2">
        <v>12.2</v>
      </c>
      <c r="Z7" s="2">
        <v>9.1</v>
      </c>
      <c r="AA7" s="2">
        <v>12.3</v>
      </c>
      <c r="AB7" s="2">
        <v>3.5</v>
      </c>
      <c r="AC7" s="2">
        <v>11.6</v>
      </c>
    </row>
    <row r="8" spans="1:29" ht="65.099999999999994" customHeight="1">
      <c r="A8" s="3"/>
      <c r="B8" s="4"/>
      <c r="C8" s="4"/>
      <c r="D8" s="4"/>
      <c r="E8" s="4"/>
      <c r="F8" s="4"/>
      <c r="G8" s="2" t="s">
        <v>5</v>
      </c>
      <c r="H8" s="5">
        <v>1.1000000000000001</v>
      </c>
      <c r="I8" s="2">
        <v>2.6</v>
      </c>
      <c r="J8" s="2">
        <v>6.1</v>
      </c>
      <c r="K8" s="2">
        <v>3.1</v>
      </c>
      <c r="L8" s="2">
        <v>4.9000000000000004</v>
      </c>
      <c r="M8" s="2">
        <v>10.3</v>
      </c>
      <c r="N8" s="2">
        <v>8</v>
      </c>
      <c r="O8" s="2">
        <f>8.6+0.9</f>
        <v>9.5</v>
      </c>
      <c r="P8" s="2">
        <v>12.1</v>
      </c>
      <c r="Q8" s="2">
        <v>8.6</v>
      </c>
      <c r="R8" s="2">
        <v>4.2</v>
      </c>
      <c r="S8" s="2">
        <v>2</v>
      </c>
      <c r="T8" s="2">
        <v>14.5</v>
      </c>
      <c r="U8" s="2">
        <v>6.6</v>
      </c>
      <c r="V8" s="2">
        <v>6.1</v>
      </c>
      <c r="W8" s="2">
        <v>9.5</v>
      </c>
      <c r="X8" s="2">
        <v>13.2</v>
      </c>
      <c r="Y8" s="2">
        <v>0.6</v>
      </c>
      <c r="Z8" s="2">
        <v>5.5</v>
      </c>
      <c r="AA8" s="2">
        <v>0.9</v>
      </c>
      <c r="AB8" s="2">
        <v>9.5</v>
      </c>
      <c r="AC8" s="2">
        <v>2.2999999999999998</v>
      </c>
    </row>
    <row r="9" spans="1:29" ht="65.099999999999994" customHeight="1">
      <c r="A9" s="3"/>
      <c r="B9" s="4"/>
      <c r="C9" s="4"/>
      <c r="D9" s="4"/>
      <c r="E9" s="4"/>
      <c r="F9" s="4"/>
      <c r="G9" s="6"/>
      <c r="H9" s="2" t="s">
        <v>6</v>
      </c>
      <c r="I9" s="2">
        <v>3.9</v>
      </c>
      <c r="J9" s="2">
        <v>6</v>
      </c>
      <c r="K9" s="2">
        <v>3.5</v>
      </c>
      <c r="L9" s="2">
        <v>5.9</v>
      </c>
      <c r="M9" s="2">
        <v>11.6</v>
      </c>
      <c r="N9" s="2">
        <v>7.8</v>
      </c>
      <c r="O9" s="2">
        <f>9.5+0.9</f>
        <v>10.4</v>
      </c>
      <c r="P9" s="2">
        <v>13.2</v>
      </c>
      <c r="Q9" s="2">
        <v>9.5</v>
      </c>
      <c r="R9" s="2">
        <v>5.3</v>
      </c>
      <c r="S9" s="2">
        <v>0.8</v>
      </c>
      <c r="T9" s="2">
        <v>15</v>
      </c>
      <c r="U9" s="2">
        <v>8.1</v>
      </c>
      <c r="V9" s="2">
        <v>6.9</v>
      </c>
      <c r="W9" s="2">
        <v>10.5</v>
      </c>
      <c r="X9" s="2">
        <v>14.3</v>
      </c>
      <c r="Y9" s="2">
        <v>1.5</v>
      </c>
      <c r="Z9" s="2">
        <v>7.2</v>
      </c>
      <c r="AA9" s="2">
        <v>1.8</v>
      </c>
      <c r="AB9" s="2">
        <v>10.5</v>
      </c>
      <c r="AC9" s="2">
        <v>3.2</v>
      </c>
    </row>
    <row r="10" spans="1:29" ht="65.099999999999994" customHeight="1">
      <c r="A10" s="3"/>
      <c r="B10" s="4"/>
      <c r="C10" s="4"/>
      <c r="D10" s="4"/>
      <c r="E10" s="4"/>
      <c r="F10" s="4"/>
      <c r="G10" s="6"/>
      <c r="H10" s="6"/>
      <c r="I10" s="2" t="s">
        <v>7</v>
      </c>
      <c r="J10" s="2">
        <v>6</v>
      </c>
      <c r="K10" s="2">
        <v>2.5</v>
      </c>
      <c r="L10" s="2">
        <v>2.6</v>
      </c>
      <c r="M10" s="2">
        <v>9.9</v>
      </c>
      <c r="N10" s="2">
        <v>8.6</v>
      </c>
      <c r="O10" s="2">
        <f>7.6+0.9</f>
        <v>8.5</v>
      </c>
      <c r="P10" s="2">
        <v>10.9</v>
      </c>
      <c r="Q10" s="2">
        <v>7.6</v>
      </c>
      <c r="R10" s="2">
        <v>1.6</v>
      </c>
      <c r="S10" s="2">
        <v>3.2</v>
      </c>
      <c r="T10" s="2">
        <v>13</v>
      </c>
      <c r="U10" s="2">
        <v>7.1</v>
      </c>
      <c r="V10" s="2">
        <v>3.5</v>
      </c>
      <c r="W10" s="2">
        <v>8.9</v>
      </c>
      <c r="X10" s="2">
        <v>12</v>
      </c>
      <c r="Y10" s="2">
        <v>2</v>
      </c>
      <c r="Z10" s="2">
        <v>4.0999999999999996</v>
      </c>
      <c r="AA10" s="2">
        <v>1.7</v>
      </c>
      <c r="AB10" s="2">
        <v>8.9</v>
      </c>
      <c r="AC10" s="2">
        <v>0.5</v>
      </c>
    </row>
    <row r="11" spans="1:29" ht="65.099999999999994" customHeight="1">
      <c r="A11" s="3"/>
      <c r="B11" s="4"/>
      <c r="C11" s="4"/>
      <c r="D11" s="4"/>
      <c r="E11" s="4"/>
      <c r="F11" s="4"/>
      <c r="G11" s="6"/>
      <c r="H11" s="6"/>
      <c r="I11" s="6"/>
      <c r="J11" s="2" t="s">
        <v>8</v>
      </c>
      <c r="K11" s="2">
        <v>3.5</v>
      </c>
      <c r="L11" s="2">
        <v>4.5</v>
      </c>
      <c r="M11" s="2">
        <v>4.9000000000000004</v>
      </c>
      <c r="N11" s="2">
        <v>1.9</v>
      </c>
      <c r="O11" s="2">
        <f>4.7+0.9</f>
        <v>5.6000000000000005</v>
      </c>
      <c r="P11" s="2">
        <v>7.7</v>
      </c>
      <c r="Q11" s="2">
        <v>3.8</v>
      </c>
      <c r="R11" s="2">
        <v>5.0999999999999996</v>
      </c>
      <c r="S11" s="2">
        <v>7.1</v>
      </c>
      <c r="T11" s="2">
        <v>8.6</v>
      </c>
      <c r="U11" s="2">
        <v>1.7</v>
      </c>
      <c r="V11" s="2">
        <v>3.6</v>
      </c>
      <c r="W11" s="2">
        <v>4.7</v>
      </c>
      <c r="X11" s="2">
        <v>8.8000000000000007</v>
      </c>
      <c r="Y11" s="2">
        <v>5.4</v>
      </c>
      <c r="Z11" s="2">
        <v>2.4</v>
      </c>
      <c r="AA11" s="2">
        <v>6.6</v>
      </c>
      <c r="AB11" s="2">
        <v>4.7</v>
      </c>
      <c r="AC11" s="2">
        <v>6.2</v>
      </c>
    </row>
    <row r="12" spans="1:29" ht="65.099999999999994" customHeight="1">
      <c r="A12" s="3"/>
      <c r="B12" s="4"/>
      <c r="C12" s="4"/>
      <c r="D12" s="4"/>
      <c r="E12" s="4"/>
      <c r="F12" s="4"/>
      <c r="G12" s="6"/>
      <c r="H12" s="6"/>
      <c r="I12" s="6"/>
      <c r="J12" s="6"/>
      <c r="K12" s="2" t="s">
        <v>9</v>
      </c>
      <c r="L12" s="2">
        <v>1.7</v>
      </c>
      <c r="M12" s="2">
        <v>7.1</v>
      </c>
      <c r="N12" s="2">
        <v>5.4</v>
      </c>
      <c r="O12" s="2">
        <f>5.5+0.9</f>
        <v>6.4</v>
      </c>
      <c r="P12" s="2">
        <v>8.5</v>
      </c>
      <c r="Q12" s="2">
        <v>5.5</v>
      </c>
      <c r="R12" s="2">
        <v>2.4</v>
      </c>
      <c r="S12" s="2">
        <v>5</v>
      </c>
      <c r="T12" s="2">
        <v>10.8</v>
      </c>
      <c r="U12" s="2">
        <v>3.7</v>
      </c>
      <c r="V12" s="2">
        <v>2.6</v>
      </c>
      <c r="W12" s="2">
        <v>6.1</v>
      </c>
      <c r="X12" s="2">
        <v>9.6</v>
      </c>
      <c r="Y12" s="2">
        <v>2.8</v>
      </c>
      <c r="Z12" s="2">
        <v>2.6</v>
      </c>
      <c r="AA12" s="2">
        <v>3.1</v>
      </c>
      <c r="AB12" s="2">
        <v>6.1</v>
      </c>
      <c r="AC12" s="2">
        <v>2.1</v>
      </c>
    </row>
    <row r="13" spans="1:29" ht="65.099999999999994" customHeight="1">
      <c r="A13" s="3"/>
      <c r="B13" s="4"/>
      <c r="C13" s="4"/>
      <c r="D13" s="4"/>
      <c r="E13" s="4"/>
      <c r="F13" s="4"/>
      <c r="G13" s="6"/>
      <c r="H13" s="6"/>
      <c r="I13" s="6"/>
      <c r="J13" s="6"/>
      <c r="K13" s="6"/>
      <c r="L13" s="2" t="s">
        <v>10</v>
      </c>
      <c r="M13" s="2">
        <v>7.9</v>
      </c>
      <c r="N13" s="2">
        <v>5.4</v>
      </c>
      <c r="O13" s="2">
        <f>5.3+0.9</f>
        <v>6.2</v>
      </c>
      <c r="P13" s="2">
        <v>9.8000000000000007</v>
      </c>
      <c r="Q13" s="2">
        <v>5.3</v>
      </c>
      <c r="R13" s="2">
        <v>0.9</v>
      </c>
      <c r="S13" s="2">
        <v>5.7</v>
      </c>
      <c r="T13" s="2">
        <v>11</v>
      </c>
      <c r="U13" s="2">
        <v>4</v>
      </c>
      <c r="V13" s="2">
        <v>1.2</v>
      </c>
      <c r="W13" s="2">
        <v>6</v>
      </c>
      <c r="X13" s="2">
        <v>10.9</v>
      </c>
      <c r="Y13" s="2">
        <v>3.9</v>
      </c>
      <c r="Z13" s="2">
        <v>2.2000000000000002</v>
      </c>
      <c r="AA13" s="2">
        <v>3.5</v>
      </c>
      <c r="AB13" s="2">
        <v>6</v>
      </c>
      <c r="AC13" s="2">
        <v>2.5</v>
      </c>
    </row>
    <row r="14" spans="1:29" ht="65.099999999999994" customHeight="1">
      <c r="A14" s="3"/>
      <c r="B14" s="4"/>
      <c r="C14" s="4"/>
      <c r="D14" s="4"/>
      <c r="E14" s="4"/>
      <c r="F14" s="4"/>
      <c r="G14" s="6"/>
      <c r="H14" s="6"/>
      <c r="I14" s="6"/>
      <c r="J14" s="6"/>
      <c r="K14" s="6"/>
      <c r="L14" s="6"/>
      <c r="M14" s="2" t="s">
        <v>11</v>
      </c>
      <c r="N14" s="2">
        <v>2.8</v>
      </c>
      <c r="O14" s="2">
        <f>2.3+0.9</f>
        <v>3.1999999999999997</v>
      </c>
      <c r="P14" s="2">
        <v>2.9</v>
      </c>
      <c r="Q14" s="2">
        <v>2.2999999999999998</v>
      </c>
      <c r="R14" s="2">
        <v>7.9</v>
      </c>
      <c r="S14" s="2">
        <v>11</v>
      </c>
      <c r="T14" s="2">
        <v>2.2999999999999998</v>
      </c>
      <c r="U14" s="2">
        <v>3.9</v>
      </c>
      <c r="V14" s="2">
        <v>6.3</v>
      </c>
      <c r="W14" s="2">
        <v>1.6</v>
      </c>
      <c r="X14" s="2">
        <v>1.7</v>
      </c>
      <c r="Y14" s="2">
        <v>9.6999999999999993</v>
      </c>
      <c r="Z14" s="2">
        <v>6.4</v>
      </c>
      <c r="AA14" s="2">
        <v>9.6999999999999993</v>
      </c>
      <c r="AB14" s="2">
        <v>1.6</v>
      </c>
      <c r="AC14" s="2">
        <v>9.1999999999999993</v>
      </c>
    </row>
    <row r="15" spans="1:29" ht="65.099999999999994" customHeight="1">
      <c r="A15" s="3"/>
      <c r="B15" s="4"/>
      <c r="C15" s="4"/>
      <c r="D15" s="4"/>
      <c r="E15" s="4"/>
      <c r="F15" s="4"/>
      <c r="G15" s="6"/>
      <c r="H15" s="6"/>
      <c r="I15" s="6"/>
      <c r="J15" s="6"/>
      <c r="K15" s="6"/>
      <c r="L15" s="6"/>
      <c r="M15" s="6"/>
      <c r="N15" s="2" t="s">
        <v>12</v>
      </c>
      <c r="O15" s="2">
        <f>2+0.9</f>
        <v>2.9</v>
      </c>
      <c r="P15" s="2">
        <v>4.3</v>
      </c>
      <c r="Q15" s="2">
        <v>2</v>
      </c>
      <c r="R15" s="2">
        <v>5.3</v>
      </c>
      <c r="S15" s="2">
        <v>8.6999999999999993</v>
      </c>
      <c r="T15" s="2">
        <v>6.5</v>
      </c>
      <c r="U15" s="2">
        <v>1.6</v>
      </c>
      <c r="V15" s="2">
        <v>4.3</v>
      </c>
      <c r="W15" s="2">
        <v>3.1</v>
      </c>
      <c r="X15" s="2">
        <v>5.4</v>
      </c>
      <c r="Y15" s="2">
        <v>6.9</v>
      </c>
      <c r="Z15" s="2">
        <v>3.4</v>
      </c>
      <c r="AA15" s="2">
        <v>7.1</v>
      </c>
      <c r="AB15" s="2">
        <v>3.1</v>
      </c>
      <c r="AC15" s="2">
        <v>6.6</v>
      </c>
    </row>
    <row r="16" spans="1:29" ht="65.099999999999994" customHeight="1">
      <c r="A16" s="3"/>
      <c r="B16" s="4"/>
      <c r="C16" s="4"/>
      <c r="D16" s="4"/>
      <c r="E16" s="4"/>
      <c r="F16" s="4"/>
      <c r="G16" s="6"/>
      <c r="H16" s="6"/>
      <c r="I16" s="6"/>
      <c r="J16" s="6"/>
      <c r="K16" s="6"/>
      <c r="L16" s="6"/>
      <c r="M16" s="6"/>
      <c r="N16" s="6"/>
      <c r="O16" s="2" t="s">
        <v>13</v>
      </c>
      <c r="P16" s="2">
        <f>3.7+0.9</f>
        <v>4.6000000000000005</v>
      </c>
      <c r="Q16" s="2">
        <v>0.9</v>
      </c>
      <c r="R16" s="2">
        <f>6.1+0.9</f>
        <v>7</v>
      </c>
      <c r="S16" s="2">
        <f>9.8+0.9</f>
        <v>10.700000000000001</v>
      </c>
      <c r="T16" s="2">
        <f>4.5+0.9</f>
        <v>5.4</v>
      </c>
      <c r="U16" s="2">
        <f>3.4+0.9</f>
        <v>4.3</v>
      </c>
      <c r="V16" s="2">
        <f>4.3+0.9</f>
        <v>5.2</v>
      </c>
      <c r="W16" s="2">
        <f>0.9+0.9</f>
        <v>1.8</v>
      </c>
      <c r="X16" s="2">
        <f>4.8+0.9</f>
        <v>5.7</v>
      </c>
      <c r="Y16" s="2">
        <f>7.7+0.9</f>
        <v>8.6</v>
      </c>
      <c r="Z16" s="2">
        <f>3.8+0.9</f>
        <v>4.7</v>
      </c>
      <c r="AA16" s="2">
        <f>7.8+0.9</f>
        <v>8.6999999999999993</v>
      </c>
      <c r="AB16" s="2">
        <f>0.9+0.9</f>
        <v>1.8</v>
      </c>
      <c r="AC16" s="2">
        <f>6.5+0.9</f>
        <v>7.4</v>
      </c>
    </row>
    <row r="17" spans="1:29" ht="65.099999999999994" customHeight="1">
      <c r="A17" s="3"/>
      <c r="B17" s="4"/>
      <c r="C17" s="4"/>
      <c r="D17" s="4"/>
      <c r="E17" s="4"/>
      <c r="F17" s="4"/>
      <c r="G17" s="6"/>
      <c r="H17" s="6"/>
      <c r="I17" s="6"/>
      <c r="J17" s="6"/>
      <c r="K17" s="6"/>
      <c r="L17" s="6"/>
      <c r="M17" s="6"/>
      <c r="N17" s="6"/>
      <c r="O17" s="6"/>
      <c r="P17" s="2" t="s">
        <v>14</v>
      </c>
      <c r="Q17" s="2">
        <v>3.7</v>
      </c>
      <c r="R17" s="2">
        <v>10.3</v>
      </c>
      <c r="S17" s="2">
        <v>13.4</v>
      </c>
      <c r="T17" s="2">
        <v>4</v>
      </c>
      <c r="U17" s="2">
        <v>5.4</v>
      </c>
      <c r="V17" s="2">
        <v>8.9</v>
      </c>
      <c r="W17" s="2">
        <v>3.7</v>
      </c>
      <c r="X17" s="2">
        <v>1.1000000000000001</v>
      </c>
      <c r="Y17" s="2">
        <v>11.1</v>
      </c>
      <c r="Z17" s="2">
        <v>8</v>
      </c>
      <c r="AA17" s="2">
        <v>11.2</v>
      </c>
      <c r="AB17" s="2">
        <v>3.7</v>
      </c>
      <c r="AC17" s="2">
        <v>10.5</v>
      </c>
    </row>
    <row r="18" spans="1:29" ht="65.099999999999994" customHeight="1">
      <c r="A18" s="3"/>
      <c r="B18" s="4"/>
      <c r="C18" s="4"/>
      <c r="D18" s="4"/>
      <c r="E18" s="4"/>
      <c r="F18" s="4"/>
      <c r="G18" s="6"/>
      <c r="H18" s="6"/>
      <c r="I18" s="6"/>
      <c r="J18" s="6"/>
      <c r="K18" s="6"/>
      <c r="L18" s="6"/>
      <c r="M18" s="6"/>
      <c r="N18" s="6"/>
      <c r="O18" s="6"/>
      <c r="P18" s="6"/>
      <c r="Q18" s="2" t="s">
        <v>15</v>
      </c>
      <c r="R18" s="2">
        <v>6.1</v>
      </c>
      <c r="S18" s="2">
        <v>9.8000000000000007</v>
      </c>
      <c r="T18" s="2">
        <v>4.5</v>
      </c>
      <c r="U18" s="2">
        <v>3.4</v>
      </c>
      <c r="V18" s="2">
        <v>4.3</v>
      </c>
      <c r="W18" s="2">
        <v>0.9</v>
      </c>
      <c r="X18" s="2">
        <v>4.8</v>
      </c>
      <c r="Y18" s="2">
        <v>7.7</v>
      </c>
      <c r="Z18" s="2">
        <v>3.8</v>
      </c>
      <c r="AA18" s="2">
        <v>7.8</v>
      </c>
      <c r="AB18" s="2">
        <v>0.9</v>
      </c>
      <c r="AC18" s="2">
        <v>6.5</v>
      </c>
    </row>
    <row r="19" spans="1:29" ht="65.099999999999994" customHeight="1">
      <c r="A19" s="3"/>
      <c r="B19" s="4"/>
      <c r="C19" s="4"/>
      <c r="D19" s="4"/>
      <c r="E19" s="4"/>
      <c r="F19" s="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" t="s">
        <v>16</v>
      </c>
      <c r="S19" s="2">
        <v>5.5</v>
      </c>
      <c r="T19" s="2">
        <v>11.6</v>
      </c>
      <c r="U19" s="2">
        <v>4.5999999999999996</v>
      </c>
      <c r="V19" s="2">
        <v>1.6</v>
      </c>
      <c r="W19" s="2">
        <v>7.1</v>
      </c>
      <c r="X19" s="2">
        <v>11.4</v>
      </c>
      <c r="Y19" s="2">
        <v>3.6</v>
      </c>
      <c r="Z19" s="2">
        <v>2.9</v>
      </c>
      <c r="AA19" s="2">
        <v>3.3</v>
      </c>
      <c r="AB19" s="2">
        <v>7.1</v>
      </c>
      <c r="AC19" s="2">
        <v>2.1</v>
      </c>
    </row>
    <row r="20" spans="1:29" ht="65.099999999999994" customHeight="1">
      <c r="A20" s="3"/>
      <c r="B20" s="4"/>
      <c r="C20" s="4"/>
      <c r="D20" s="4"/>
      <c r="E20" s="4"/>
      <c r="F20" s="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2" t="s">
        <v>17</v>
      </c>
      <c r="T20" s="2">
        <v>15.7</v>
      </c>
      <c r="U20" s="2">
        <v>8.5</v>
      </c>
      <c r="V20" s="2">
        <v>6.5</v>
      </c>
      <c r="W20" s="2">
        <v>10.4</v>
      </c>
      <c r="X20" s="2">
        <v>14.5</v>
      </c>
      <c r="Y20" s="2">
        <v>1.8</v>
      </c>
      <c r="Z20" s="2">
        <v>6.2</v>
      </c>
      <c r="AA20" s="2">
        <v>1.7</v>
      </c>
      <c r="AB20" s="2">
        <v>10.4</v>
      </c>
      <c r="AC20" s="2">
        <v>3</v>
      </c>
    </row>
    <row r="21" spans="1:29" ht="65.099999999999994" customHeight="1">
      <c r="A21" s="3"/>
      <c r="B21" s="4"/>
      <c r="C21" s="4"/>
      <c r="D21" s="4"/>
      <c r="E21" s="4"/>
      <c r="F21" s="4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" t="s">
        <v>18</v>
      </c>
      <c r="U21" s="2">
        <v>6.7</v>
      </c>
      <c r="V21" s="2">
        <v>10.8</v>
      </c>
      <c r="W21" s="2">
        <v>3.5</v>
      </c>
      <c r="X21" s="2">
        <v>2.7</v>
      </c>
      <c r="Y21" s="2">
        <v>12.3</v>
      </c>
      <c r="Z21" s="2">
        <v>9.9</v>
      </c>
      <c r="AA21" s="2">
        <v>14.6</v>
      </c>
      <c r="AB21" s="2">
        <v>3.5</v>
      </c>
      <c r="AC21" s="2">
        <v>12.6</v>
      </c>
    </row>
    <row r="22" spans="1:29" ht="65.099999999999994" customHeight="1">
      <c r="A22" s="3"/>
      <c r="B22" s="4"/>
      <c r="C22" s="4"/>
      <c r="D22" s="4"/>
      <c r="E22" s="4"/>
      <c r="F22" s="4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2" t="s">
        <v>19</v>
      </c>
      <c r="V22" s="2">
        <v>4.4000000000000004</v>
      </c>
      <c r="W22" s="2">
        <v>3.7</v>
      </c>
      <c r="X22" s="2">
        <v>6.5</v>
      </c>
      <c r="Y22" s="2">
        <v>6.1</v>
      </c>
      <c r="Z22" s="2">
        <v>4.8</v>
      </c>
      <c r="AA22" s="2">
        <v>6.5</v>
      </c>
      <c r="AB22" s="2">
        <v>3.7</v>
      </c>
      <c r="AC22" s="2">
        <v>5.4</v>
      </c>
    </row>
    <row r="23" spans="1:29" ht="65.099999999999994" customHeight="1">
      <c r="A23" s="3"/>
      <c r="B23" s="4"/>
      <c r="C23" s="4"/>
      <c r="D23" s="4"/>
      <c r="E23" s="4"/>
      <c r="F23" s="4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2" t="s">
        <v>20</v>
      </c>
      <c r="W23" s="2">
        <v>4.4000000000000004</v>
      </c>
      <c r="X23" s="2">
        <v>10</v>
      </c>
      <c r="Y23" s="2">
        <v>4.8</v>
      </c>
      <c r="Z23" s="2">
        <v>1</v>
      </c>
      <c r="AA23" s="2">
        <v>4.4000000000000004</v>
      </c>
      <c r="AB23" s="2">
        <v>4.4000000000000004</v>
      </c>
      <c r="AC23" s="2">
        <v>3.7</v>
      </c>
    </row>
    <row r="24" spans="1:29" ht="65.099999999999994" customHeight="1">
      <c r="A24" s="3"/>
      <c r="B24" s="4"/>
      <c r="C24" s="4"/>
      <c r="D24" s="4"/>
      <c r="E24" s="4"/>
      <c r="F24" s="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2" t="s">
        <v>21</v>
      </c>
      <c r="X24" s="2">
        <v>3</v>
      </c>
      <c r="Y24" s="2">
        <v>9.1999999999999993</v>
      </c>
      <c r="Z24" s="2">
        <v>5.7</v>
      </c>
      <c r="AA24" s="2">
        <v>9.1</v>
      </c>
      <c r="AB24" s="2">
        <v>0.3</v>
      </c>
      <c r="AC24" s="2">
        <v>8.4</v>
      </c>
    </row>
    <row r="25" spans="1:29" ht="65.099999999999994" customHeight="1">
      <c r="A25" s="3"/>
      <c r="B25" s="4"/>
      <c r="C25" s="4"/>
      <c r="D25" s="4"/>
      <c r="E25" s="4"/>
      <c r="F25" s="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" t="s">
        <v>22</v>
      </c>
      <c r="Y25" s="2">
        <v>12.2</v>
      </c>
      <c r="Z25" s="2">
        <v>9.1</v>
      </c>
      <c r="AA25" s="2">
        <v>12.3</v>
      </c>
      <c r="AB25" s="2">
        <v>3.5</v>
      </c>
      <c r="AC25" s="2">
        <v>11.6</v>
      </c>
    </row>
    <row r="26" spans="1:29" ht="65.099999999999994" customHeight="1">
      <c r="A26" s="3"/>
      <c r="B26" s="4"/>
      <c r="C26" s="4"/>
      <c r="D26" s="4"/>
      <c r="E26" s="4"/>
      <c r="F26" s="4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 t="s">
        <v>23</v>
      </c>
      <c r="Z26" s="2">
        <v>5</v>
      </c>
      <c r="AA26" s="2">
        <v>0.7</v>
      </c>
      <c r="AB26" s="2">
        <v>9.1999999999999993</v>
      </c>
      <c r="AC26" s="2">
        <v>1.4</v>
      </c>
    </row>
    <row r="27" spans="1:29" ht="65.099999999999994" customHeight="1">
      <c r="A27" s="3"/>
      <c r="B27" s="4"/>
      <c r="C27" s="4"/>
      <c r="D27" s="4"/>
      <c r="E27" s="4"/>
      <c r="F27" s="4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" t="s">
        <v>24</v>
      </c>
      <c r="AA27" s="2">
        <v>5</v>
      </c>
      <c r="AB27" s="2">
        <v>5.7</v>
      </c>
      <c r="AC27" s="2">
        <v>4.4000000000000004</v>
      </c>
    </row>
    <row r="28" spans="1:29" ht="65.099999999999994" customHeight="1">
      <c r="A28" s="3"/>
      <c r="B28" s="4"/>
      <c r="C28" s="4"/>
      <c r="D28" s="4"/>
      <c r="E28" s="4"/>
      <c r="F28" s="4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" t="s">
        <v>25</v>
      </c>
      <c r="AB28" s="2">
        <v>9.1</v>
      </c>
      <c r="AC28" s="2">
        <v>1.2</v>
      </c>
    </row>
    <row r="29" spans="1:29" ht="65.099999999999994" customHeight="1">
      <c r="A29" s="3"/>
      <c r="B29" s="4"/>
      <c r="C29" s="4"/>
      <c r="D29" s="4"/>
      <c r="E29" s="4"/>
      <c r="F29" s="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" t="s">
        <v>26</v>
      </c>
      <c r="AC29" s="2">
        <v>8.4</v>
      </c>
    </row>
    <row r="30" spans="1:29" ht="65.099999999999994" customHeight="1">
      <c r="A30" s="3"/>
      <c r="B30" s="4"/>
      <c r="C30" s="4"/>
      <c r="D30" s="4"/>
      <c r="E30" s="4"/>
      <c r="F30" s="4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" t="s">
        <v>27</v>
      </c>
    </row>
    <row r="31" spans="1:29" ht="65.099999999999994" customHeight="1">
      <c r="B31" s="37"/>
      <c r="C31" s="37"/>
      <c r="D31" s="37"/>
      <c r="E31" s="37"/>
      <c r="F31" s="37"/>
      <c r="G31" s="38"/>
      <c r="H31" s="38"/>
      <c r="I31" s="38"/>
      <c r="J31" s="38"/>
      <c r="K31" s="38"/>
      <c r="L31" s="6"/>
      <c r="M31" s="6"/>
      <c r="N31" s="6"/>
      <c r="O31" s="6"/>
      <c r="P31" s="6"/>
      <c r="Q31" s="6"/>
      <c r="R31" s="6"/>
      <c r="S31" s="6"/>
      <c r="T31" s="6"/>
      <c r="U31" s="6"/>
      <c r="V31" s="38"/>
      <c r="W31" s="38"/>
      <c r="X31" s="38"/>
      <c r="Y31" s="38"/>
      <c r="Z31" s="38"/>
      <c r="AA31" s="38"/>
      <c r="AB31" s="38"/>
      <c r="AC31" s="38"/>
    </row>
    <row r="32" spans="1:29" ht="65.099999999999994" customHeight="1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4"/>
      <c r="M32" s="4"/>
      <c r="N32" s="4"/>
      <c r="O32" s="4"/>
      <c r="P32" s="4"/>
      <c r="Q32" s="4"/>
      <c r="R32" s="4"/>
      <c r="S32" s="4"/>
      <c r="T32" s="4"/>
      <c r="U32" s="4"/>
      <c r="V32" s="37"/>
      <c r="W32" s="37"/>
      <c r="X32" s="37"/>
      <c r="Y32" s="37"/>
      <c r="Z32" s="37"/>
      <c r="AA32" s="37"/>
      <c r="AB32" s="37"/>
      <c r="AC32" s="37"/>
    </row>
    <row r="33" spans="2:29" ht="65.099999999999994" customHeight="1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4"/>
      <c r="M33" s="4"/>
      <c r="N33" s="4"/>
      <c r="O33" s="4"/>
      <c r="P33" s="4"/>
      <c r="Q33" s="4"/>
      <c r="R33" s="4"/>
      <c r="S33" s="4"/>
      <c r="T33" s="4"/>
      <c r="U33" s="4"/>
      <c r="V33" s="37"/>
      <c r="W33" s="37"/>
      <c r="X33" s="37"/>
      <c r="Y33" s="37"/>
      <c r="Z33" s="37"/>
      <c r="AA33" s="37"/>
      <c r="AB33" s="37"/>
      <c r="AC33" s="37"/>
    </row>
    <row r="34" spans="2:29" ht="65.099999999999994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"/>
      <c r="M34" s="4"/>
      <c r="N34" s="4"/>
      <c r="O34" s="4"/>
      <c r="P34" s="4"/>
      <c r="Q34" s="4"/>
      <c r="R34" s="4"/>
      <c r="S34" s="4"/>
      <c r="T34" s="4"/>
      <c r="U34" s="4"/>
      <c r="V34" s="37"/>
      <c r="W34" s="37"/>
      <c r="X34" s="37"/>
      <c r="Y34" s="37"/>
      <c r="Z34" s="37"/>
      <c r="AA34" s="37"/>
      <c r="AB34" s="37"/>
      <c r="AC34" s="37"/>
    </row>
    <row r="35" spans="2:29" ht="65.099999999999994" customHeight="1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4"/>
      <c r="M35" s="4"/>
      <c r="N35" s="4"/>
      <c r="O35" s="4"/>
      <c r="P35" s="4"/>
      <c r="Q35" s="4"/>
      <c r="R35" s="4"/>
      <c r="S35" s="4"/>
      <c r="T35" s="4"/>
      <c r="U35" s="4"/>
      <c r="V35" s="37"/>
      <c r="W35" s="37"/>
      <c r="X35" s="37"/>
      <c r="Y35" s="37"/>
      <c r="Z35" s="37"/>
      <c r="AA35" s="37"/>
      <c r="AB35" s="37"/>
      <c r="AC35" s="37"/>
    </row>
    <row r="36" spans="2:29" ht="65.099999999999994" customHeight="1"/>
    <row r="37" spans="2:29" ht="65.099999999999994" customHeight="1"/>
    <row r="38" spans="2:29" ht="65.099999999999994" customHeight="1"/>
    <row r="39" spans="2:29" ht="65.099999999999994" customHeight="1"/>
    <row r="40" spans="2:29" ht="65.099999999999994" customHeight="1"/>
    <row r="41" spans="2:29" ht="65.099999999999994" customHeight="1"/>
    <row r="42" spans="2:29" ht="65.099999999999994" customHeight="1"/>
    <row r="43" spans="2:29" ht="65.099999999999994" customHeight="1"/>
    <row r="44" spans="2:29" ht="65.099999999999994" customHeight="1"/>
    <row r="45" spans="2:29" ht="65.099999999999994" customHeight="1"/>
    <row r="46" spans="2:29" ht="65.099999999999994" customHeight="1"/>
    <row r="47" spans="2:29" ht="35.1" customHeight="1"/>
    <row r="48" spans="2:29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</sheetData>
  <phoneticPr fontId="0" type="noConversion"/>
  <printOptions horizontalCentered="1" verticalCentered="1"/>
  <pageMargins left="0.22" right="0.22" top="1.5" bottom="0.25" header="1" footer="0.25"/>
  <pageSetup scale="24" orientation="landscape" horizontalDpi="300" verticalDpi="300" r:id="rId1"/>
  <headerFooter alignWithMargins="0">
    <oddHeader>&amp;L&amp;"Arial Black,Regular"&amp;48EVERETT PUBLIC SCHOOLS&amp;C&amp;"Arial Black,Regular"&amp;48MILEAGE CHART&amp;R&amp;"Arial Black,Regular"&amp;48EVERETT, WASHINGTON</oddHeader>
    <oddFooter>&amp;L&amp;36Rev. 07/10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Form</vt:lpstr>
      <vt:lpstr>Mileage Chart</vt:lpstr>
      <vt:lpstr>Sheet3</vt:lpstr>
    </vt:vector>
  </TitlesOfParts>
  <Company>Everett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Walker</dc:creator>
  <cp:lastModifiedBy>Williamson, DeeAnn</cp:lastModifiedBy>
  <cp:lastPrinted>2014-10-30T23:56:28Z</cp:lastPrinted>
  <dcterms:created xsi:type="dcterms:W3CDTF">1999-02-16T19:50:11Z</dcterms:created>
  <dcterms:modified xsi:type="dcterms:W3CDTF">2014-10-30T23:57:30Z</dcterms:modified>
</cp:coreProperties>
</file>